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sao\Desktop\"/>
    </mc:Choice>
  </mc:AlternateContent>
  <xr:revisionPtr revIDLastSave="0" documentId="13_ncr:1_{0E243F2E-54EB-47F1-AB30-95C85C61AD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４人世帯　最低生計費" sheetId="2" r:id="rId1"/>
  </sheets>
  <definedNames>
    <definedName name="_xlnm.Print_Area" localSheetId="0">'４人世帯　最低生計費'!$A$1:$K$27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G5" i="2" s="1"/>
  <c r="J5" i="2" s="1"/>
  <c r="E11" i="2"/>
  <c r="D11" i="2"/>
  <c r="C11" i="2"/>
  <c r="B11" i="2"/>
  <c r="E10" i="2"/>
  <c r="D10" i="2"/>
  <c r="C10" i="2"/>
  <c r="B10" i="2"/>
  <c r="K7" i="2"/>
  <c r="J7" i="2"/>
  <c r="I7" i="2"/>
  <c r="K6" i="2"/>
  <c r="J6" i="2"/>
  <c r="I6" i="2"/>
  <c r="H5" i="2" l="1"/>
  <c r="H8" i="2" s="1"/>
  <c r="H10" i="2" s="1"/>
  <c r="K10" i="2" s="1"/>
  <c r="F5" i="2"/>
  <c r="F8" i="2" s="1"/>
  <c r="I8" i="2" s="1"/>
  <c r="G8" i="2"/>
  <c r="H9" i="2" l="1"/>
  <c r="K9" i="2" s="1"/>
  <c r="I5" i="2"/>
  <c r="H11" i="2"/>
  <c r="K11" i="2" s="1"/>
  <c r="K8" i="2"/>
  <c r="K5" i="2"/>
  <c r="F11" i="2"/>
  <c r="I11" i="2" s="1"/>
  <c r="F9" i="2"/>
  <c r="I9" i="2" s="1"/>
  <c r="F10" i="2"/>
  <c r="I10" i="2" s="1"/>
  <c r="J8" i="2"/>
  <c r="G11" i="2"/>
  <c r="J11" i="2" s="1"/>
  <c r="G9" i="2"/>
  <c r="J9" i="2" s="1"/>
  <c r="G10" i="2"/>
  <c r="J10" i="2" s="1"/>
</calcChain>
</file>

<file path=xl/sharedStrings.xml><?xml version="1.0" encoding="utf-8"?>
<sst xmlns="http://schemas.openxmlformats.org/spreadsheetml/2006/main" count="52" uniqueCount="40">
  <si>
    <t>モデル</t>
    <phoneticPr fontId="2"/>
  </si>
  <si>
    <t>居住面積（賃貸）</t>
    <rPh sb="0" eb="2">
      <t>キョジュウ</t>
    </rPh>
    <rPh sb="2" eb="4">
      <t>メンセキ</t>
    </rPh>
    <rPh sb="5" eb="7">
      <t>チンタイ</t>
    </rPh>
    <phoneticPr fontId="2"/>
  </si>
  <si>
    <t>　</t>
    <phoneticPr fontId="2"/>
  </si>
  <si>
    <t>2015年平均</t>
    <rPh sb="4" eb="5">
      <t>ネン</t>
    </rPh>
    <rPh sb="5" eb="7">
      <t>ヘイキン</t>
    </rPh>
    <phoneticPr fontId="2"/>
  </si>
  <si>
    <t xml:space="preserve"> </t>
    <phoneticPr fontId="2"/>
  </si>
  <si>
    <t>注</t>
    <rPh sb="0" eb="1">
      <t>チュウ</t>
    </rPh>
    <phoneticPr fontId="2"/>
  </si>
  <si>
    <t>名古屋市消費者物価指数</t>
    <rPh sb="0" eb="4">
      <t>ナゴヤシ</t>
    </rPh>
    <rPh sb="4" eb="7">
      <t>ショウヒシャ</t>
    </rPh>
    <rPh sb="7" eb="9">
      <t>ブッカ</t>
    </rPh>
    <rPh sb="9" eb="11">
      <t>シスウ</t>
    </rPh>
    <phoneticPr fontId="2"/>
  </si>
  <si>
    <t>①消費支出（月額：円）A</t>
    <rPh sb="1" eb="3">
      <t>ショウヒ</t>
    </rPh>
    <rPh sb="3" eb="5">
      <t>シシュツ</t>
    </rPh>
    <rPh sb="6" eb="8">
      <t>ゲツガク</t>
    </rPh>
    <rPh sb="9" eb="10">
      <t>エン</t>
    </rPh>
    <phoneticPr fontId="2"/>
  </si>
  <si>
    <t>②予備費（月額：円）B</t>
    <rPh sb="1" eb="4">
      <t>ヨビヒ</t>
    </rPh>
    <rPh sb="5" eb="7">
      <t>ゲツガク</t>
    </rPh>
    <rPh sb="8" eb="9">
      <t>エン</t>
    </rPh>
    <phoneticPr fontId="2"/>
  </si>
  <si>
    <t>③非消費支出（月額：円）C</t>
    <rPh sb="1" eb="2">
      <t>ヒ</t>
    </rPh>
    <rPh sb="2" eb="4">
      <t>ショウヒ</t>
    </rPh>
    <rPh sb="4" eb="6">
      <t>シシュツ</t>
    </rPh>
    <rPh sb="7" eb="9">
      <t>ゲツガク</t>
    </rPh>
    <rPh sb="10" eb="11">
      <t>エン</t>
    </rPh>
    <phoneticPr fontId="2"/>
  </si>
  <si>
    <t>⑨2015年＝100とした指数に換算</t>
    <rPh sb="5" eb="6">
      <t>ネン</t>
    </rPh>
    <rPh sb="13" eb="15">
      <t>シスウ</t>
    </rPh>
    <rPh sb="16" eb="18">
      <t>カンザン</t>
    </rPh>
    <phoneticPr fontId="2"/>
  </si>
  <si>
    <t>⑤同上（年額：円）　D×12</t>
    <rPh sb="1" eb="3">
      <t>ドウジョウ</t>
    </rPh>
    <rPh sb="4" eb="6">
      <t>ネンガク</t>
    </rPh>
    <rPh sb="7" eb="8">
      <t>エン</t>
    </rPh>
    <phoneticPr fontId="2"/>
  </si>
  <si>
    <t>⑦同上（月150時間換算）</t>
    <rPh sb="1" eb="3">
      <t>ドウジョウ</t>
    </rPh>
    <rPh sb="4" eb="5">
      <t>ツキ</t>
    </rPh>
    <rPh sb="8" eb="10">
      <t>ジカン</t>
    </rPh>
    <rPh sb="10" eb="12">
      <t>カンザン</t>
    </rPh>
    <phoneticPr fontId="2"/>
  </si>
  <si>
    <t>⑧持家の帰属家賃を除く総合指数（基準：2020年＝100）</t>
    <rPh sb="13" eb="15">
      <t>シスウ</t>
    </rPh>
    <rPh sb="16" eb="18">
      <t>キジュン</t>
    </rPh>
    <rPh sb="23" eb="24">
      <t>ネン</t>
    </rPh>
    <phoneticPr fontId="2"/>
  </si>
  <si>
    <t>2010年調査　　(参考）</t>
    <rPh sb="4" eb="5">
      <t>ネン</t>
    </rPh>
    <rPh sb="5" eb="7">
      <t>チョウサ</t>
    </rPh>
    <rPh sb="10" eb="12">
      <t>サンコウ</t>
    </rPh>
    <phoneticPr fontId="2"/>
  </si>
  <si>
    <t>－</t>
    <phoneticPr fontId="2"/>
  </si>
  <si>
    <r>
      <t>3)予備費B＝消費支出A×10％（100円未満切り捨て、</t>
    </r>
    <r>
      <rPr>
        <sz val="9"/>
        <color indexed="8"/>
        <rFont val="游ゴシック"/>
        <family val="3"/>
        <charset val="128"/>
      </rPr>
      <t>2010年は1000円未満切り上げ,</t>
    </r>
    <r>
      <rPr>
        <sz val="9"/>
        <color indexed="8"/>
        <rFont val="游ゴシック"/>
        <family val="3"/>
        <charset val="128"/>
      </rPr>
      <t>）。　</t>
    </r>
    <rPh sb="32" eb="33">
      <t>ネン</t>
    </rPh>
    <rPh sb="38" eb="39">
      <t>エン</t>
    </rPh>
    <rPh sb="39" eb="41">
      <t>ミマン</t>
    </rPh>
    <rPh sb="41" eb="42">
      <t>キ</t>
    </rPh>
    <rPh sb="43" eb="44">
      <t>ア</t>
    </rPh>
    <phoneticPr fontId="2"/>
  </si>
  <si>
    <t>⑩2015年調査</t>
    <rPh sb="5" eb="6">
      <t>ネン</t>
    </rPh>
    <rPh sb="6" eb="8">
      <t>チョウサ</t>
    </rPh>
    <phoneticPr fontId="2"/>
  </si>
  <si>
    <t>差額⑪ー⑩</t>
    <rPh sb="0" eb="2">
      <t>サガク</t>
    </rPh>
    <phoneticPr fontId="2"/>
  </si>
  <si>
    <t>40代</t>
    <rPh sb="2" eb="3">
      <t>ダイ</t>
    </rPh>
    <phoneticPr fontId="2"/>
  </si>
  <si>
    <t>30代</t>
    <rPh sb="2" eb="3">
      <t>ダイ</t>
    </rPh>
    <phoneticPr fontId="2"/>
  </si>
  <si>
    <t>50代</t>
    <rPh sb="2" eb="3">
      <t>ダイ</t>
    </rPh>
    <phoneticPr fontId="2"/>
  </si>
  <si>
    <t>３K・50㎡</t>
    <phoneticPr fontId="2"/>
  </si>
  <si>
    <t>2LDK・42.5㎡</t>
    <phoneticPr fontId="2"/>
  </si>
  <si>
    <t>3DK・47.5㎡</t>
    <phoneticPr fontId="2"/>
  </si>
  <si>
    <t>３DK・50㎡</t>
    <phoneticPr fontId="2"/>
  </si>
  <si>
    <r>
      <rPr>
        <b/>
        <sz val="10"/>
        <color indexed="8"/>
        <rFont val="游ゴシック"/>
        <family val="3"/>
        <charset val="128"/>
      </rPr>
      <t>④最低生計費</t>
    </r>
    <r>
      <rPr>
        <sz val="10"/>
        <color theme="1"/>
        <rFont val="游ゴシック"/>
        <family val="3"/>
        <charset val="128"/>
      </rPr>
      <t>（税・保険料込み、月額：円）D＝A＋B+C</t>
    </r>
    <rPh sb="1" eb="6">
      <t>サセ</t>
    </rPh>
    <rPh sb="7" eb="8">
      <t>ゼイ</t>
    </rPh>
    <rPh sb="9" eb="12">
      <t>ホケンリョウ</t>
    </rPh>
    <rPh sb="12" eb="13">
      <t>コ</t>
    </rPh>
    <rPh sb="15" eb="17">
      <t>ゲツガク</t>
    </rPh>
    <rPh sb="18" eb="19">
      <t>エン</t>
    </rPh>
    <phoneticPr fontId="2"/>
  </si>
  <si>
    <r>
      <rPr>
        <sz val="10"/>
        <color rgb="FF000000"/>
        <rFont val="游ゴシック"/>
        <family val="3"/>
        <charset val="128"/>
      </rPr>
      <t>⑥必要最低賃金時間額</t>
    </r>
    <r>
      <rPr>
        <sz val="10"/>
        <color theme="1"/>
        <rFont val="游ゴシック"/>
        <family val="3"/>
        <charset val="128"/>
      </rPr>
      <t>：円（月173.8時間換算）</t>
    </r>
    <rPh sb="1" eb="3">
      <t>ヒツヨウ</t>
    </rPh>
    <rPh sb="3" eb="7">
      <t>サチ</t>
    </rPh>
    <rPh sb="7" eb="9">
      <t>ジカン</t>
    </rPh>
    <rPh sb="9" eb="10">
      <t>ガク</t>
    </rPh>
    <rPh sb="11" eb="12">
      <t>エン</t>
    </rPh>
    <rPh sb="13" eb="14">
      <t>ツキ</t>
    </rPh>
    <rPh sb="19" eb="21">
      <t>ジカン</t>
    </rPh>
    <rPh sb="21" eb="23">
      <t>カンザン</t>
    </rPh>
    <phoneticPr fontId="2"/>
  </si>
  <si>
    <t>1)2015年調査の各世帯モデルの家族構成は下記の通りであるが、いずれも名古屋市内の賃貸住宅に居住し、夫の勤務先は地下鉄２区間の名古屋駅周辺とし、通勤定期代自己負担、自家用車を所有。</t>
    <rPh sb="6" eb="7">
      <t>ネン</t>
    </rPh>
    <rPh sb="7" eb="9">
      <t>チョウサ</t>
    </rPh>
    <rPh sb="10" eb="11">
      <t>カク</t>
    </rPh>
    <rPh sb="11" eb="13">
      <t>セタイ</t>
    </rPh>
    <rPh sb="17" eb="19">
      <t>カゾク</t>
    </rPh>
    <rPh sb="19" eb="21">
      <t>コウセイ</t>
    </rPh>
    <rPh sb="22" eb="24">
      <t>カキ</t>
    </rPh>
    <rPh sb="25" eb="26">
      <t>トオ</t>
    </rPh>
    <rPh sb="36" eb="39">
      <t>ナゴヤ</t>
    </rPh>
    <rPh sb="39" eb="41">
      <t>シナイ</t>
    </rPh>
    <rPh sb="40" eb="41">
      <t>ナイ</t>
    </rPh>
    <rPh sb="42" eb="44">
      <t>チンタイ</t>
    </rPh>
    <rPh sb="44" eb="46">
      <t>ジュウタク</t>
    </rPh>
    <rPh sb="47" eb="49">
      <t>キョジュウ</t>
    </rPh>
    <rPh sb="51" eb="52">
      <t>オット</t>
    </rPh>
    <rPh sb="53" eb="55">
      <t>キンム</t>
    </rPh>
    <phoneticPr fontId="2"/>
  </si>
  <si>
    <t>　30代（４人家族）：夫は30代で正規従業員、妻は30代で無職ないしパートタイマー（夫の扶養家族、社会保険の適用外）、子どもは小学生と幼稚園児。</t>
    <rPh sb="6" eb="7">
      <t>ニン</t>
    </rPh>
    <rPh sb="7" eb="9">
      <t>カゾク</t>
    </rPh>
    <phoneticPr fontId="2"/>
  </si>
  <si>
    <t>　40代（４人家族）：夫は40代で正規従業員、妻は40代で無職ないしパートタイマー（夫の扶養家族、社会保険の適用外）、子どもは中学生と小学生。</t>
    <rPh sb="6" eb="7">
      <t>ニン</t>
    </rPh>
    <rPh sb="7" eb="9">
      <t>カゾク</t>
    </rPh>
    <rPh sb="63" eb="64">
      <t>チュウ</t>
    </rPh>
    <rPh sb="64" eb="65">
      <t>ガク</t>
    </rPh>
    <rPh sb="67" eb="70">
      <t>ショウガクセイ</t>
    </rPh>
    <phoneticPr fontId="2"/>
  </si>
  <si>
    <t>　50代（４人家族）：夫は50代で正規従業員、妻は50代で無職ないしパートタイマー（夫の扶養家族、社会保険の適用外）、子どもは大学生（市内の私立大学）と高校生（公立）。</t>
    <rPh sb="6" eb="7">
      <t>ニン</t>
    </rPh>
    <rPh sb="7" eb="9">
      <t>カゾク</t>
    </rPh>
    <rPh sb="63" eb="66">
      <t>ダイガクセイ</t>
    </rPh>
    <rPh sb="67" eb="69">
      <t>シナイ</t>
    </rPh>
    <rPh sb="70" eb="72">
      <t>シリツ</t>
    </rPh>
    <rPh sb="72" eb="74">
      <t>ダイガク</t>
    </rPh>
    <rPh sb="76" eb="79">
      <t>コウコウセイ</t>
    </rPh>
    <rPh sb="80" eb="82">
      <t>コウリツ</t>
    </rPh>
    <phoneticPr fontId="2"/>
  </si>
  <si>
    <t xml:space="preserve">    2010年調査の40代モデルは、40代夫婦と未婚子2人（中学生と小学生）、名古屋市熱田区の賃貸住宅に居住、勤務先は名古屋市中心部、通勤定期代自己負担、自家用車非所有。</t>
    <rPh sb="8" eb="9">
      <t>ネン</t>
    </rPh>
    <rPh sb="9" eb="11">
      <t>チョウサ</t>
    </rPh>
    <rPh sb="14" eb="15">
      <t>ダイ</t>
    </rPh>
    <rPh sb="22" eb="23">
      <t>ダイ</t>
    </rPh>
    <rPh sb="23" eb="25">
      <t>フウフ</t>
    </rPh>
    <rPh sb="26" eb="28">
      <t>ミコン</t>
    </rPh>
    <rPh sb="28" eb="29">
      <t>コ</t>
    </rPh>
    <rPh sb="30" eb="31">
      <t>ニン</t>
    </rPh>
    <rPh sb="32" eb="34">
      <t>チュウガク</t>
    </rPh>
    <rPh sb="36" eb="37">
      <t>ショウ</t>
    </rPh>
    <rPh sb="41" eb="45">
      <t>ナゴヤシ</t>
    </rPh>
    <rPh sb="45" eb="48">
      <t>アツタク</t>
    </rPh>
    <rPh sb="49" eb="51">
      <t>チンタイ</t>
    </rPh>
    <rPh sb="51" eb="53">
      <t>ジュウタク</t>
    </rPh>
    <rPh sb="54" eb="56">
      <t>キョジュウ</t>
    </rPh>
    <rPh sb="61" eb="64">
      <t>ナゴヤ</t>
    </rPh>
    <rPh sb="64" eb="65">
      <t>シ</t>
    </rPh>
    <rPh sb="65" eb="68">
      <t>チュウシンブ</t>
    </rPh>
    <rPh sb="69" eb="71">
      <t>ツウキン</t>
    </rPh>
    <rPh sb="71" eb="74">
      <t>テイキダイ</t>
    </rPh>
    <rPh sb="74" eb="76">
      <t>ジコ</t>
    </rPh>
    <rPh sb="76" eb="78">
      <t>フタン</t>
    </rPh>
    <rPh sb="79" eb="83">
      <t>ジカヨウシャ</t>
    </rPh>
    <rPh sb="83" eb="84">
      <t>ヒ</t>
    </rPh>
    <rPh sb="84" eb="86">
      <t>ショユウ</t>
    </rPh>
    <phoneticPr fontId="2"/>
  </si>
  <si>
    <t>2024年：最低生計費の推計・30代～50代夫婦と未婚子2人世帯（愛知県・名古屋市）</t>
    <rPh sb="4" eb="5">
      <t>ネン</t>
    </rPh>
    <rPh sb="6" eb="11">
      <t>サセ</t>
    </rPh>
    <rPh sb="12" eb="14">
      <t>スイケイ</t>
    </rPh>
    <rPh sb="17" eb="18">
      <t>ダイ</t>
    </rPh>
    <rPh sb="21" eb="22">
      <t>ダイ</t>
    </rPh>
    <rPh sb="22" eb="24">
      <t>フウフ</t>
    </rPh>
    <rPh sb="25" eb="27">
      <t>ミコン</t>
    </rPh>
    <rPh sb="27" eb="28">
      <t>コ</t>
    </rPh>
    <rPh sb="29" eb="30">
      <t>ニン</t>
    </rPh>
    <rPh sb="30" eb="32">
      <t>セタイ</t>
    </rPh>
    <rPh sb="33" eb="36">
      <t>アイチケン</t>
    </rPh>
    <rPh sb="37" eb="41">
      <t>ナゴヤシ</t>
    </rPh>
    <phoneticPr fontId="2"/>
  </si>
  <si>
    <t>⑪2024年10月推計</t>
    <rPh sb="5" eb="6">
      <t>ネン</t>
    </rPh>
    <rPh sb="8" eb="9">
      <t>ガツ</t>
    </rPh>
    <rPh sb="9" eb="11">
      <t>スイケイ</t>
    </rPh>
    <phoneticPr fontId="2"/>
  </si>
  <si>
    <t>2)2024年10月の消費支出は、2015年の消費支出に、この間の物価上昇率を掛けて推計した。</t>
    <rPh sb="6" eb="7">
      <t>ネン</t>
    </rPh>
    <rPh sb="9" eb="10">
      <t>ガツ</t>
    </rPh>
    <rPh sb="11" eb="13">
      <t>ショウヒ</t>
    </rPh>
    <rPh sb="13" eb="15">
      <t>シシュツ</t>
    </rPh>
    <rPh sb="21" eb="22">
      <t>ネン</t>
    </rPh>
    <rPh sb="23" eb="25">
      <t>ショウヒ</t>
    </rPh>
    <rPh sb="25" eb="27">
      <t>シシュツ</t>
    </rPh>
    <rPh sb="31" eb="32">
      <t>カン</t>
    </rPh>
    <rPh sb="33" eb="35">
      <t>ブッカ</t>
    </rPh>
    <rPh sb="35" eb="38">
      <t>ジョウショウリツ</t>
    </rPh>
    <rPh sb="39" eb="40">
      <t>カ</t>
    </rPh>
    <rPh sb="42" eb="44">
      <t>スイケイ</t>
    </rPh>
    <phoneticPr fontId="2"/>
  </si>
  <si>
    <t xml:space="preserve">    物価上昇率は、名古屋市消費者物価指数（2024年10月）の「持家の帰属家賃を除く総合」を用いた。</t>
    <rPh sb="4" eb="6">
      <t>ブッカ</t>
    </rPh>
    <rPh sb="6" eb="8">
      <t>ジョウショウ</t>
    </rPh>
    <rPh sb="8" eb="9">
      <t>リツ</t>
    </rPh>
    <rPh sb="11" eb="15">
      <t>ナゴヤシ</t>
    </rPh>
    <rPh sb="15" eb="18">
      <t>ショウヒシャ</t>
    </rPh>
    <rPh sb="18" eb="20">
      <t>ブッカ</t>
    </rPh>
    <rPh sb="20" eb="22">
      <t>シスウ</t>
    </rPh>
    <rPh sb="27" eb="28">
      <t>ネン</t>
    </rPh>
    <rPh sb="30" eb="31">
      <t>ガツ</t>
    </rPh>
    <rPh sb="34" eb="36">
      <t>モチイエ</t>
    </rPh>
    <rPh sb="37" eb="39">
      <t>キゾク</t>
    </rPh>
    <rPh sb="39" eb="41">
      <t>ヤチン</t>
    </rPh>
    <rPh sb="42" eb="43">
      <t>ノゾ</t>
    </rPh>
    <rPh sb="44" eb="46">
      <t>ソウゴウ</t>
    </rPh>
    <rPh sb="48" eb="49">
      <t>モチ</t>
    </rPh>
    <phoneticPr fontId="2"/>
  </si>
  <si>
    <t>4)非消費支出Cは、社会保険料（厚生年金＋協会けんぽ＋雇用保険）と税額（所得税＋住民税）の平均月額（概算）の合計である。詳しくは別項「非消費支出（社会保険料・税額）の算定」を参照。</t>
    <rPh sb="45" eb="47">
      <t>ヘイキン</t>
    </rPh>
    <rPh sb="47" eb="49">
      <t>ゲツガク</t>
    </rPh>
    <rPh sb="50" eb="52">
      <t>ガイサン</t>
    </rPh>
    <rPh sb="60" eb="61">
      <t>クワ</t>
    </rPh>
    <rPh sb="64" eb="66">
      <t>ベッコウ</t>
    </rPh>
    <rPh sb="67" eb="72">
      <t>ヒショウヒシシュツ</t>
    </rPh>
    <rPh sb="73" eb="78">
      <t>シャカイホケンリョウ</t>
    </rPh>
    <rPh sb="79" eb="81">
      <t>ゼイガク</t>
    </rPh>
    <rPh sb="83" eb="85">
      <t>サンテイ</t>
    </rPh>
    <rPh sb="87" eb="89">
      <t>サンショウ</t>
    </rPh>
    <phoneticPr fontId="2"/>
  </si>
  <si>
    <t>5)必要最低賃金時間額は、中央最低賃金審議会が用いる月173.8時間労働と、全労連がめざす月150時間労働（年間1,800労働時間）の二つ。</t>
    <rPh sb="8" eb="10">
      <t>ジカン</t>
    </rPh>
    <rPh sb="45" eb="46">
      <t>ツキ</t>
    </rPh>
    <rPh sb="49" eb="51">
      <t>ジカン</t>
    </rPh>
    <rPh sb="51" eb="53">
      <t>ロウドウ</t>
    </rPh>
    <rPh sb="61" eb="63">
      <t>ロウドウ</t>
    </rPh>
    <rPh sb="67" eb="68">
      <t>フタ</t>
    </rPh>
    <phoneticPr fontId="2"/>
  </si>
  <si>
    <t>　「持家の帰属家賃を除く総合」は、中央最低賃金審議会「令和４年度地域別最低賃金額改定の目安に関する公益委員見解」（2022年8月1日）で用いられている指標。</t>
    <rPh sb="17" eb="19">
      <t>チュウオウ</t>
    </rPh>
    <rPh sb="19" eb="26">
      <t>サイテイチンギンシンギカイ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</si>
</sst>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6"/>
      <name val="游ゴシック"/>
      <family val="3"/>
      <charset val="128"/>
    </font>
    <font>
      <sz val="9"/>
      <color indexed="8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indexed="8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176" fontId="7" fillId="0" borderId="28" xfId="0" applyNumberFormat="1" applyFont="1" applyBorder="1">
      <alignment vertical="center"/>
    </xf>
    <xf numFmtId="38" fontId="7" fillId="0" borderId="37" xfId="1" applyFont="1" applyBorder="1">
      <alignment vertical="center"/>
    </xf>
    <xf numFmtId="38" fontId="7" fillId="0" borderId="38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37" xfId="0" applyNumberFormat="1" applyFont="1" applyBorder="1">
      <alignment vertical="center"/>
    </xf>
    <xf numFmtId="38" fontId="7" fillId="0" borderId="38" xfId="0" applyNumberFormat="1" applyFont="1" applyBorder="1">
      <alignment vertical="center"/>
    </xf>
    <xf numFmtId="38" fontId="7" fillId="0" borderId="12" xfId="0" applyNumberFormat="1" applyFont="1" applyBorder="1">
      <alignment vertical="center"/>
    </xf>
    <xf numFmtId="0" fontId="7" fillId="0" borderId="8" xfId="0" applyFont="1" applyBorder="1">
      <alignment vertical="center"/>
    </xf>
    <xf numFmtId="176" fontId="7" fillId="0" borderId="29" xfId="0" applyNumberFormat="1" applyFont="1" applyBorder="1">
      <alignment vertical="center"/>
    </xf>
    <xf numFmtId="38" fontId="7" fillId="0" borderId="39" xfId="1" applyFont="1" applyBorder="1">
      <alignment vertical="center"/>
    </xf>
    <xf numFmtId="38" fontId="7" fillId="0" borderId="40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39" xfId="0" applyNumberFormat="1" applyFont="1" applyBorder="1">
      <alignment vertical="center"/>
    </xf>
    <xf numFmtId="38" fontId="7" fillId="0" borderId="40" xfId="0" applyNumberFormat="1" applyFont="1" applyBorder="1">
      <alignment vertical="center"/>
    </xf>
    <xf numFmtId="38" fontId="7" fillId="0" borderId="13" xfId="0" applyNumberFormat="1" applyFont="1" applyBorder="1">
      <alignment vertical="center"/>
    </xf>
    <xf numFmtId="0" fontId="6" fillId="0" borderId="9" xfId="0" applyFont="1" applyBorder="1">
      <alignment vertical="center"/>
    </xf>
    <xf numFmtId="176" fontId="6" fillId="0" borderId="20" xfId="0" applyNumberFormat="1" applyFont="1" applyBorder="1">
      <alignment vertical="center"/>
    </xf>
    <xf numFmtId="38" fontId="8" fillId="0" borderId="43" xfId="1" applyFont="1" applyBorder="1">
      <alignment vertical="center"/>
    </xf>
    <xf numFmtId="38" fontId="8" fillId="0" borderId="36" xfId="1" applyFont="1" applyBorder="1">
      <alignment vertical="center"/>
    </xf>
    <xf numFmtId="38" fontId="8" fillId="0" borderId="9" xfId="1" applyFont="1" applyBorder="1">
      <alignment vertical="center"/>
    </xf>
    <xf numFmtId="38" fontId="7" fillId="0" borderId="44" xfId="0" applyNumberFormat="1" applyFont="1" applyBorder="1">
      <alignment vertical="center"/>
    </xf>
    <xf numFmtId="38" fontId="7" fillId="0" borderId="45" xfId="0" applyNumberFormat="1" applyFont="1" applyBorder="1">
      <alignment vertical="center"/>
    </xf>
    <xf numFmtId="38" fontId="7" fillId="0" borderId="0" xfId="0" applyNumberFormat="1" applyFont="1">
      <alignment vertical="center"/>
    </xf>
    <xf numFmtId="0" fontId="7" fillId="0" borderId="4" xfId="0" applyFont="1" applyBorder="1" applyAlignment="1">
      <alignment horizontal="left" vertical="center"/>
    </xf>
    <xf numFmtId="176" fontId="7" fillId="0" borderId="27" xfId="0" applyNumberFormat="1" applyFont="1" applyBorder="1">
      <alignment vertical="center"/>
    </xf>
    <xf numFmtId="38" fontId="7" fillId="0" borderId="46" xfId="1" applyFont="1" applyBorder="1">
      <alignment vertical="center"/>
    </xf>
    <xf numFmtId="38" fontId="7" fillId="0" borderId="47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46" xfId="0" applyNumberFormat="1" applyFont="1" applyBorder="1">
      <alignment vertical="center"/>
    </xf>
    <xf numFmtId="38" fontId="7" fillId="0" borderId="47" xfId="0" applyNumberFormat="1" applyFont="1" applyBorder="1">
      <alignment vertical="center"/>
    </xf>
    <xf numFmtId="38" fontId="7" fillId="0" borderId="14" xfId="0" applyNumberFormat="1" applyFont="1" applyBorder="1">
      <alignment vertical="center"/>
    </xf>
    <xf numFmtId="38" fontId="6" fillId="0" borderId="20" xfId="1" applyFont="1" applyBorder="1">
      <alignment vertical="center"/>
    </xf>
    <xf numFmtId="38" fontId="6" fillId="0" borderId="43" xfId="1" applyFont="1" applyBorder="1">
      <alignment vertical="center"/>
    </xf>
    <xf numFmtId="38" fontId="6" fillId="0" borderId="36" xfId="1" applyFont="1" applyBorder="1">
      <alignment vertical="center"/>
    </xf>
    <xf numFmtId="38" fontId="6" fillId="0" borderId="9" xfId="1" applyFont="1" applyBorder="1">
      <alignment vertical="center"/>
    </xf>
    <xf numFmtId="38" fontId="7" fillId="0" borderId="43" xfId="0" applyNumberFormat="1" applyFont="1" applyBorder="1">
      <alignment vertical="center"/>
    </xf>
    <xf numFmtId="38" fontId="7" fillId="0" borderId="36" xfId="0" applyNumberFormat="1" applyFont="1" applyBorder="1">
      <alignment vertical="center"/>
    </xf>
    <xf numFmtId="0" fontId="7" fillId="0" borderId="4" xfId="0" applyFont="1" applyBorder="1">
      <alignment vertical="center"/>
    </xf>
    <xf numFmtId="38" fontId="6" fillId="0" borderId="27" xfId="1" applyFont="1" applyBorder="1">
      <alignment vertical="center"/>
    </xf>
    <xf numFmtId="38" fontId="6" fillId="0" borderId="46" xfId="1" applyFont="1" applyBorder="1">
      <alignment vertical="center"/>
    </xf>
    <xf numFmtId="38" fontId="6" fillId="0" borderId="47" xfId="1" applyFont="1" applyBorder="1">
      <alignment vertical="center"/>
    </xf>
    <xf numFmtId="38" fontId="6" fillId="0" borderId="4" xfId="1" applyFont="1" applyBorder="1">
      <alignment vertical="center"/>
    </xf>
    <xf numFmtId="0" fontId="7" fillId="0" borderId="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38" fontId="10" fillId="0" borderId="43" xfId="1" applyFont="1" applyBorder="1">
      <alignment vertical="center"/>
    </xf>
    <xf numFmtId="38" fontId="10" fillId="0" borderId="36" xfId="1" applyFont="1" applyBorder="1">
      <alignment vertical="center"/>
    </xf>
    <xf numFmtId="38" fontId="10" fillId="0" borderId="9" xfId="1" applyFont="1" applyBorder="1">
      <alignment vertical="center"/>
    </xf>
    <xf numFmtId="38" fontId="7" fillId="0" borderId="43" xfId="1" applyFont="1" applyBorder="1">
      <alignment vertical="center"/>
    </xf>
    <xf numFmtId="38" fontId="7" fillId="0" borderId="36" xfId="1" applyFont="1" applyBorder="1">
      <alignment vertical="center"/>
    </xf>
    <xf numFmtId="38" fontId="7" fillId="0" borderId="9" xfId="1" applyFont="1" applyBorder="1">
      <alignment vertical="center"/>
    </xf>
    <xf numFmtId="0" fontId="7" fillId="0" borderId="18" xfId="0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0" fontId="12" fillId="0" borderId="21" xfId="1" applyNumberFormat="1" applyFont="1" applyBorder="1" applyAlignment="1">
      <alignment horizontal="center" vertical="center"/>
    </xf>
    <xf numFmtId="40" fontId="12" fillId="0" borderId="50" xfId="1" applyNumberFormat="1" applyFont="1" applyBorder="1" applyAlignment="1">
      <alignment horizontal="center" vertical="center"/>
    </xf>
    <xf numFmtId="40" fontId="11" fillId="0" borderId="2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55" fontId="10" fillId="0" borderId="23" xfId="0" applyNumberFormat="1" applyFont="1" applyBorder="1" applyAlignment="1">
      <alignment horizontal="center" vertical="center"/>
    </xf>
    <xf numFmtId="55" fontId="10" fillId="0" borderId="48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76" fontId="11" fillId="0" borderId="39" xfId="0" applyNumberFormat="1" applyFont="1" applyBorder="1">
      <alignment vertical="center"/>
    </xf>
    <xf numFmtId="176" fontId="11" fillId="0" borderId="41" xfId="0" applyNumberFormat="1" applyFont="1" applyBorder="1">
      <alignment vertical="center"/>
    </xf>
    <xf numFmtId="176" fontId="11" fillId="0" borderId="42" xfId="0" applyNumberFormat="1" applyFont="1" applyBorder="1">
      <alignment vertical="center"/>
    </xf>
    <xf numFmtId="38" fontId="11" fillId="0" borderId="39" xfId="1" applyFont="1" applyBorder="1">
      <alignment vertical="center"/>
    </xf>
    <xf numFmtId="38" fontId="11" fillId="0" borderId="40" xfId="1" applyFont="1" applyBorder="1">
      <alignment vertical="center"/>
    </xf>
    <xf numFmtId="38" fontId="11" fillId="0" borderId="8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DA0D-6C74-4813-84E1-216D9ECAC1C8}">
  <sheetPr>
    <pageSetUpPr fitToPage="1"/>
  </sheetPr>
  <dimension ref="A1:K27"/>
  <sheetViews>
    <sheetView tabSelected="1" zoomScaleNormal="100" workbookViewId="0"/>
  </sheetViews>
  <sheetFormatPr defaultRowHeight="18.75" x14ac:dyDescent="0.4"/>
  <cols>
    <col min="1" max="1" width="42.625" customWidth="1"/>
    <col min="2" max="2" width="9.875" customWidth="1"/>
    <col min="3" max="3" width="11.625" customWidth="1"/>
    <col min="4" max="5" width="10.375" customWidth="1"/>
    <col min="6" max="6" width="11.625" customWidth="1"/>
    <col min="7" max="8" width="10.375" customWidth="1"/>
    <col min="9" max="10" width="6.875" customWidth="1"/>
    <col min="11" max="11" width="8.25" customWidth="1"/>
  </cols>
  <sheetData>
    <row r="1" spans="1:11" ht="26.25" customHeight="1" x14ac:dyDescent="0.4">
      <c r="A1" s="3" t="s">
        <v>33</v>
      </c>
      <c r="B1" s="3"/>
    </row>
    <row r="2" spans="1:11" ht="27" customHeight="1" thickBot="1" x14ac:dyDescent="0.45">
      <c r="A2" s="4" t="s">
        <v>2</v>
      </c>
      <c r="B2" s="5" t="s">
        <v>14</v>
      </c>
      <c r="C2" s="88" t="s">
        <v>17</v>
      </c>
      <c r="D2" s="88"/>
      <c r="E2" s="89"/>
      <c r="F2" s="90" t="s">
        <v>34</v>
      </c>
      <c r="G2" s="88"/>
      <c r="H2" s="89"/>
      <c r="I2" s="91" t="s">
        <v>18</v>
      </c>
      <c r="J2" s="91"/>
      <c r="K2" s="92"/>
    </row>
    <row r="3" spans="1:11" x14ac:dyDescent="0.4">
      <c r="A3" s="7" t="s">
        <v>0</v>
      </c>
      <c r="B3" s="8" t="s">
        <v>19</v>
      </c>
      <c r="C3" s="9" t="s">
        <v>20</v>
      </c>
      <c r="D3" s="10" t="s">
        <v>19</v>
      </c>
      <c r="E3" s="11" t="s">
        <v>21</v>
      </c>
      <c r="F3" s="9" t="s">
        <v>20</v>
      </c>
      <c r="G3" s="10" t="s">
        <v>19</v>
      </c>
      <c r="H3" s="11" t="s">
        <v>21</v>
      </c>
      <c r="I3" s="12" t="s">
        <v>20</v>
      </c>
      <c r="J3" s="13" t="s">
        <v>19</v>
      </c>
      <c r="K3" s="14" t="s">
        <v>21</v>
      </c>
    </row>
    <row r="4" spans="1:11" x14ac:dyDescent="0.4">
      <c r="A4" s="15" t="s">
        <v>1</v>
      </c>
      <c r="B4" s="16" t="s">
        <v>22</v>
      </c>
      <c r="C4" s="17" t="s">
        <v>23</v>
      </c>
      <c r="D4" s="18" t="s">
        <v>24</v>
      </c>
      <c r="E4" s="15" t="s">
        <v>25</v>
      </c>
      <c r="F4" s="17" t="s">
        <v>23</v>
      </c>
      <c r="G4" s="18" t="s">
        <v>24</v>
      </c>
      <c r="H4" s="15" t="s">
        <v>25</v>
      </c>
      <c r="I4" s="19"/>
      <c r="J4" s="20"/>
      <c r="K4" s="21"/>
    </row>
    <row r="5" spans="1:11" x14ac:dyDescent="0.4">
      <c r="A5" s="22" t="s">
        <v>7</v>
      </c>
      <c r="B5" s="23">
        <v>399076</v>
      </c>
      <c r="C5" s="24">
        <v>374200</v>
      </c>
      <c r="D5" s="25">
        <v>425652</v>
      </c>
      <c r="E5" s="26">
        <v>563083</v>
      </c>
      <c r="F5" s="24">
        <f>C5*F15/100</f>
        <v>421164.37246963562</v>
      </c>
      <c r="G5" s="25">
        <f>D5*F15/100</f>
        <v>479073.91093117406</v>
      </c>
      <c r="H5" s="26">
        <f>E5*F15/100</f>
        <v>633753.33603238862</v>
      </c>
      <c r="I5" s="27">
        <f t="shared" ref="I5:K11" si="0">F5-C5</f>
        <v>46964.372469635622</v>
      </c>
      <c r="J5" s="28">
        <f t="shared" si="0"/>
        <v>53421.910931174061</v>
      </c>
      <c r="K5" s="29">
        <f t="shared" si="0"/>
        <v>70670.336032388615</v>
      </c>
    </row>
    <row r="6" spans="1:11" x14ac:dyDescent="0.4">
      <c r="A6" s="30" t="s">
        <v>8</v>
      </c>
      <c r="B6" s="31">
        <v>40000</v>
      </c>
      <c r="C6" s="32">
        <v>37400</v>
      </c>
      <c r="D6" s="33">
        <v>42500</v>
      </c>
      <c r="E6" s="34">
        <v>56300</v>
      </c>
      <c r="F6" s="104">
        <v>42100</v>
      </c>
      <c r="G6" s="105">
        <v>47900</v>
      </c>
      <c r="H6" s="106">
        <v>63300</v>
      </c>
      <c r="I6" s="35">
        <f t="shared" si="0"/>
        <v>4700</v>
      </c>
      <c r="J6" s="36">
        <f t="shared" si="0"/>
        <v>5400</v>
      </c>
      <c r="K6" s="37">
        <f t="shared" si="0"/>
        <v>7000</v>
      </c>
    </row>
    <row r="7" spans="1:11" x14ac:dyDescent="0.4">
      <c r="A7" s="30" t="s">
        <v>9</v>
      </c>
      <c r="B7" s="31">
        <v>85761</v>
      </c>
      <c r="C7" s="32">
        <v>68756</v>
      </c>
      <c r="D7" s="33">
        <v>85566</v>
      </c>
      <c r="E7" s="34">
        <v>97224</v>
      </c>
      <c r="F7" s="107">
        <v>77158</v>
      </c>
      <c r="G7" s="108">
        <v>95356</v>
      </c>
      <c r="H7" s="109">
        <v>109720</v>
      </c>
      <c r="I7" s="35">
        <f t="shared" si="0"/>
        <v>8402</v>
      </c>
      <c r="J7" s="36">
        <f t="shared" si="0"/>
        <v>9790</v>
      </c>
      <c r="K7" s="37">
        <f t="shared" si="0"/>
        <v>12496</v>
      </c>
    </row>
    <row r="8" spans="1:11" x14ac:dyDescent="0.4">
      <c r="A8" s="38" t="s">
        <v>26</v>
      </c>
      <c r="B8" s="39">
        <v>524837</v>
      </c>
      <c r="C8" s="40">
        <v>480356</v>
      </c>
      <c r="D8" s="41">
        <v>553718</v>
      </c>
      <c r="E8" s="42">
        <v>716607</v>
      </c>
      <c r="F8" s="74">
        <f>SUM(F5:F7)</f>
        <v>540422.37246963568</v>
      </c>
      <c r="G8" s="75">
        <f>SUM(G5:G7)</f>
        <v>622329.91093117406</v>
      </c>
      <c r="H8" s="76">
        <f>SUM(H5:H7)</f>
        <v>806773.33603238862</v>
      </c>
      <c r="I8" s="43">
        <f t="shared" si="0"/>
        <v>60066.37246963568</v>
      </c>
      <c r="J8" s="44">
        <f t="shared" si="0"/>
        <v>68611.910931174061</v>
      </c>
      <c r="K8" s="45">
        <f t="shared" si="0"/>
        <v>90166.336032388615</v>
      </c>
    </row>
    <row r="9" spans="1:11" x14ac:dyDescent="0.4">
      <c r="A9" s="46" t="s">
        <v>11</v>
      </c>
      <c r="B9" s="47">
        <v>6298044</v>
      </c>
      <c r="C9" s="48">
        <v>5764272</v>
      </c>
      <c r="D9" s="49">
        <v>6644616</v>
      </c>
      <c r="E9" s="50">
        <v>8599284</v>
      </c>
      <c r="F9" s="48">
        <f>F8*12</f>
        <v>6485068.4696356282</v>
      </c>
      <c r="G9" s="49">
        <f>G8*12</f>
        <v>7467958.9311740883</v>
      </c>
      <c r="H9" s="50">
        <f>H8*12</f>
        <v>9681280.0323886629</v>
      </c>
      <c r="I9" s="51">
        <f t="shared" si="0"/>
        <v>720796.46963562816</v>
      </c>
      <c r="J9" s="52">
        <f t="shared" si="0"/>
        <v>823342.93117408827</v>
      </c>
      <c r="K9" s="53">
        <f t="shared" si="0"/>
        <v>1081996.0323886629</v>
      </c>
    </row>
    <row r="10" spans="1:11" x14ac:dyDescent="0.4">
      <c r="A10" s="38" t="s">
        <v>27</v>
      </c>
      <c r="B10" s="54">
        <f t="shared" ref="B10:H10" si="1">B8/173.8</f>
        <v>3019.7756041426924</v>
      </c>
      <c r="C10" s="55">
        <f t="shared" si="1"/>
        <v>2763.8434982738777</v>
      </c>
      <c r="D10" s="56">
        <f t="shared" si="1"/>
        <v>3185.9493670886072</v>
      </c>
      <c r="E10" s="57">
        <f t="shared" si="1"/>
        <v>4123.1703107019557</v>
      </c>
      <c r="F10" s="77">
        <f t="shared" si="1"/>
        <v>3109.4497840600438</v>
      </c>
      <c r="G10" s="78">
        <f t="shared" si="1"/>
        <v>3580.7244587524397</v>
      </c>
      <c r="H10" s="79">
        <f t="shared" si="1"/>
        <v>4641.9639587594274</v>
      </c>
      <c r="I10" s="58">
        <f t="shared" si="0"/>
        <v>345.60628578616615</v>
      </c>
      <c r="J10" s="59">
        <f t="shared" si="0"/>
        <v>394.77509166383243</v>
      </c>
      <c r="K10" s="45">
        <f t="shared" si="0"/>
        <v>518.79364805747173</v>
      </c>
    </row>
    <row r="11" spans="1:11" x14ac:dyDescent="0.4">
      <c r="A11" s="60" t="s">
        <v>12</v>
      </c>
      <c r="B11" s="61">
        <f t="shared" ref="B11:H11" si="2">B8/150</f>
        <v>3498.9133333333334</v>
      </c>
      <c r="C11" s="62">
        <f t="shared" si="2"/>
        <v>3202.3733333333334</v>
      </c>
      <c r="D11" s="63">
        <f t="shared" si="2"/>
        <v>3691.4533333333334</v>
      </c>
      <c r="E11" s="64">
        <f t="shared" si="2"/>
        <v>4777.38</v>
      </c>
      <c r="F11" s="48">
        <f t="shared" si="2"/>
        <v>3602.8158164642377</v>
      </c>
      <c r="G11" s="49">
        <f t="shared" si="2"/>
        <v>4148.8660728744935</v>
      </c>
      <c r="H11" s="50">
        <f t="shared" si="2"/>
        <v>5378.4889068825905</v>
      </c>
      <c r="I11" s="51">
        <f t="shared" si="0"/>
        <v>400.44248313090429</v>
      </c>
      <c r="J11" s="52">
        <f t="shared" si="0"/>
        <v>457.41273954116014</v>
      </c>
      <c r="K11" s="53">
        <f t="shared" si="0"/>
        <v>601.10890688259042</v>
      </c>
    </row>
    <row r="12" spans="1:11" ht="19.5" thickBot="1" x14ac:dyDescent="0.45">
      <c r="A12" s="65" t="s">
        <v>4</v>
      </c>
      <c r="B12" s="66"/>
      <c r="C12" s="67"/>
      <c r="D12" s="67"/>
      <c r="E12" s="65"/>
      <c r="F12" s="80"/>
      <c r="G12" s="67"/>
      <c r="H12" s="65"/>
      <c r="I12" s="21"/>
      <c r="J12" s="21"/>
      <c r="K12" s="21"/>
    </row>
    <row r="13" spans="1:11" ht="19.5" thickBot="1" x14ac:dyDescent="0.45">
      <c r="A13" s="68" t="s">
        <v>6</v>
      </c>
      <c r="B13" s="69"/>
      <c r="C13" s="93" t="s">
        <v>3</v>
      </c>
      <c r="D13" s="94"/>
      <c r="E13" s="95"/>
      <c r="F13" s="96">
        <v>45566</v>
      </c>
      <c r="G13" s="97"/>
      <c r="H13" s="95"/>
      <c r="I13" s="21"/>
      <c r="J13" s="21"/>
      <c r="K13" s="21"/>
    </row>
    <row r="14" spans="1:11" x14ac:dyDescent="0.4">
      <c r="A14" s="70" t="s">
        <v>13</v>
      </c>
      <c r="B14" s="71" t="s">
        <v>15</v>
      </c>
      <c r="C14" s="98">
        <v>98.8</v>
      </c>
      <c r="D14" s="99"/>
      <c r="E14" s="100"/>
      <c r="F14" s="101">
        <v>111.2</v>
      </c>
      <c r="G14" s="102"/>
      <c r="H14" s="103"/>
      <c r="I14" s="21"/>
      <c r="J14" s="21"/>
      <c r="K14" s="21" t="s">
        <v>4</v>
      </c>
    </row>
    <row r="15" spans="1:11" x14ac:dyDescent="0.4">
      <c r="A15" s="72" t="s">
        <v>10</v>
      </c>
      <c r="B15" s="73" t="s">
        <v>15</v>
      </c>
      <c r="C15" s="81">
        <v>100</v>
      </c>
      <c r="D15" s="82"/>
      <c r="E15" s="83"/>
      <c r="F15" s="84">
        <f>F14/C14*100</f>
        <v>112.5506072874494</v>
      </c>
      <c r="G15" s="85"/>
      <c r="H15" s="86"/>
      <c r="I15" s="21"/>
      <c r="J15" s="21"/>
      <c r="K15" s="21"/>
    </row>
    <row r="16" spans="1:11" x14ac:dyDescent="0.4">
      <c r="A16" s="21" t="s">
        <v>5</v>
      </c>
    </row>
    <row r="17" spans="1:11" x14ac:dyDescent="0.4">
      <c r="A17" s="2" t="s">
        <v>28</v>
      </c>
      <c r="B17" s="2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4">
      <c r="A18" s="2" t="s">
        <v>29</v>
      </c>
      <c r="B18" s="2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4">
      <c r="A19" s="2" t="s">
        <v>30</v>
      </c>
      <c r="B19" s="2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4">
      <c r="A20" s="2" t="s">
        <v>31</v>
      </c>
      <c r="B20" s="2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4">
      <c r="A21" s="2" t="s">
        <v>32</v>
      </c>
      <c r="B21" s="2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4">
      <c r="A22" s="6" t="s">
        <v>35</v>
      </c>
      <c r="B22" s="6"/>
    </row>
    <row r="23" spans="1:11" x14ac:dyDescent="0.4">
      <c r="A23" s="6" t="s">
        <v>36</v>
      </c>
      <c r="B23" s="6"/>
    </row>
    <row r="24" spans="1:11" x14ac:dyDescent="0.4">
      <c r="A24" s="6" t="s">
        <v>39</v>
      </c>
      <c r="B24" s="6"/>
    </row>
    <row r="25" spans="1:11" x14ac:dyDescent="0.4">
      <c r="A25" s="6" t="s">
        <v>16</v>
      </c>
      <c r="B25" s="6"/>
    </row>
    <row r="26" spans="1:11" ht="18.75" customHeight="1" x14ac:dyDescent="0.4">
      <c r="A26" s="87" t="s">
        <v>37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</row>
    <row r="27" spans="1:11" x14ac:dyDescent="0.4">
      <c r="A27" s="6" t="s">
        <v>38</v>
      </c>
      <c r="B27" s="6"/>
    </row>
  </sheetData>
  <mergeCells count="10">
    <mergeCell ref="C15:E15"/>
    <mergeCell ref="F15:H15"/>
    <mergeCell ref="A26:K26"/>
    <mergeCell ref="C2:E2"/>
    <mergeCell ref="F2:H2"/>
    <mergeCell ref="I2:K2"/>
    <mergeCell ref="C13:E13"/>
    <mergeCell ref="F13:H13"/>
    <mergeCell ref="C14:E14"/>
    <mergeCell ref="F14:H14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４人世帯　最低生計費</vt:lpstr>
      <vt:lpstr>'４人世帯　最低生計費'!Print_Area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UA UR</cp:lastModifiedBy>
  <cp:lastPrinted>2024-04-01T01:22:55Z</cp:lastPrinted>
  <dcterms:created xsi:type="dcterms:W3CDTF">2022-09-14T03:06:27Z</dcterms:created>
  <dcterms:modified xsi:type="dcterms:W3CDTF">2025-01-16T07:33:31Z</dcterms:modified>
</cp:coreProperties>
</file>